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Pro Form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"/>
    <numFmt numFmtId="165" formatCode="0.0%"/>
    <numFmt numFmtId="166" formatCode="$#,##0.0000"/>
  </numFmts>
  <fonts count="16">
    <font>
      <name val="Calibri"/>
      <family val="2"/>
      <color theme="1"/>
      <sz val="11"/>
      <scheme val="minor"/>
    </font>
    <font>
      <name val="Arial"/>
      <b val="1"/>
      <color rgb="00AD5929"/>
      <sz val="18"/>
    </font>
    <font>
      <name val="Arial"/>
      <i val="1"/>
      <color rgb="006B6B66"/>
      <sz val="10"/>
    </font>
    <font>
      <name val="Arial"/>
      <b val="1"/>
      <color rgb="005C6B4A"/>
      <sz val="12"/>
    </font>
    <font>
      <name val="Arial"/>
      <color rgb="00141413"/>
      <sz val="10"/>
    </font>
    <font>
      <name val="Arial"/>
      <i val="1"/>
      <color rgb="00AD5929"/>
      <sz val="10"/>
    </font>
    <font>
      <name val="Arial"/>
      <b val="1"/>
      <color rgb="00AD5929"/>
      <sz val="16"/>
    </font>
    <font>
      <name val="Arial"/>
      <b val="1"/>
      <color rgb="00141413"/>
      <sz val="10"/>
    </font>
    <font>
      <name val="Arial"/>
      <color rgb="000000FF"/>
      <sz val="10"/>
    </font>
    <font>
      <name val="Arial"/>
      <b val="1"/>
      <color rgb="005C6B4A"/>
      <sz val="11"/>
    </font>
    <font>
      <name val="Arial"/>
      <b val="1"/>
      <color rgb="00FFFFFF"/>
      <sz val="10"/>
    </font>
    <font>
      <name val="Arial"/>
      <b val="1"/>
      <color rgb="005C6B4A"/>
      <sz val="10"/>
    </font>
    <font>
      <name val="Arial"/>
      <i val="1"/>
      <color rgb="000000FF"/>
      <sz val="10"/>
    </font>
    <font>
      <name val="Arial"/>
      <i val="1"/>
      <color rgb="006B6B66"/>
      <sz val="9"/>
    </font>
    <font>
      <name val="Arial"/>
      <i val="1"/>
      <color rgb="00141413"/>
      <sz val="10"/>
    </font>
    <font>
      <name val="Arial"/>
      <b val="1"/>
      <color rgb="00AD5929"/>
      <sz val="11"/>
    </font>
  </fonts>
  <fills count="6">
    <fill>
      <patternFill/>
    </fill>
    <fill>
      <patternFill patternType="gray125"/>
    </fill>
    <fill>
      <patternFill patternType="solid">
        <fgColor rgb="00F5F3EC"/>
      </patternFill>
    </fill>
    <fill>
      <patternFill patternType="solid">
        <fgColor rgb="00141413"/>
      </patternFill>
    </fill>
    <fill>
      <patternFill patternType="solid">
        <fgColor rgb="00FFF6D5"/>
      </patternFill>
    </fill>
    <fill>
      <patternFill patternType="solid">
        <fgColor rgb="005C6B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7" fillId="0" borderId="0" applyAlignment="1" pivotButton="0" quotePrefix="0" xfId="0">
      <alignment horizontal="right"/>
    </xf>
    <xf numFmtId="0" fontId="9" fillId="2" borderId="0" pivotButton="0" quotePrefix="0" xfId="0"/>
    <xf numFmtId="0" fontId="0" fillId="2" borderId="0" pivotButton="0" quotePrefix="0" xfId="0"/>
    <xf numFmtId="164" fontId="8" fillId="0" borderId="0" pivotButton="0" quotePrefix="0" xfId="0"/>
    <xf numFmtId="3" fontId="4" fillId="0" borderId="0" pivotButton="0" quotePrefix="0" xfId="0"/>
    <xf numFmtId="166" fontId="4" fillId="0" borderId="0" pivotButton="0" quotePrefix="0" xfId="0"/>
    <xf numFmtId="164" fontId="4" fillId="0" borderId="0" pivotButton="0" quotePrefix="0" xfId="0"/>
    <xf numFmtId="0" fontId="10" fillId="3" borderId="0" applyAlignment="1" pivotButton="0" quotePrefix="0" xfId="0">
      <alignment horizontal="left"/>
    </xf>
    <xf numFmtId="0" fontId="10" fillId="3" borderId="0" applyAlignment="1" pivotButton="0" quotePrefix="0" xfId="0">
      <alignment horizontal="right"/>
    </xf>
    <xf numFmtId="0" fontId="11" fillId="2" borderId="0" pivotButton="0" quotePrefix="0" xfId="0"/>
    <xf numFmtId="0" fontId="12" fillId="0" borderId="0" pivotButton="0" quotePrefix="0" xfId="0"/>
    <xf numFmtId="3" fontId="8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13" fillId="0" borderId="0" pivotButton="0" quotePrefix="0" xfId="0"/>
    <xf numFmtId="164" fontId="8" fillId="0" borderId="0" applyAlignment="1" pivotButton="0" quotePrefix="0" xfId="0">
      <alignment horizontal="right"/>
    </xf>
    <xf numFmtId="0" fontId="7" fillId="4" borderId="0" pivotButton="0" quotePrefix="0" xfId="0"/>
    <xf numFmtId="0" fontId="0" fillId="4" borderId="0" pivotButton="0" quotePrefix="0" xfId="0"/>
    <xf numFmtId="3" fontId="7" fillId="4" borderId="0" applyAlignment="1" pivotButton="0" quotePrefix="0" xfId="0">
      <alignment horizontal="right"/>
    </xf>
    <xf numFmtId="165" fontId="7" fillId="4" borderId="0" applyAlignment="1" pivotButton="0" quotePrefix="0" xfId="0">
      <alignment horizontal="right"/>
    </xf>
    <xf numFmtId="164" fontId="7" fillId="4" borderId="0" applyAlignment="1" pivotButton="0" quotePrefix="0" xfId="0">
      <alignment horizontal="right"/>
    </xf>
    <xf numFmtId="0" fontId="14" fillId="0" borderId="0" pivotButton="0" quotePrefix="0" xfId="0"/>
    <xf numFmtId="3" fontId="4" fillId="0" borderId="0" applyAlignment="1" pivotButton="0" quotePrefix="0" xfId="0">
      <alignment horizontal="right"/>
    </xf>
    <xf numFmtId="164" fontId="4" fillId="0" borderId="0" applyAlignment="1" pivotButton="0" quotePrefix="0" xfId="0">
      <alignment horizontal="right"/>
    </xf>
    <xf numFmtId="0" fontId="15" fillId="0" borderId="0" pivotButton="0" quotePrefix="0" xfId="0"/>
    <xf numFmtId="0" fontId="10" fillId="5" borderId="0" applyAlignment="1" pivotButton="0" quotePrefix="0" xfId="0">
      <alignment horizontal="left"/>
    </xf>
    <xf numFmtId="0" fontId="10" fillId="5" borderId="0" applyAlignment="1" pivotButton="0" quotePrefix="0" xfId="0">
      <alignment horizontal="right"/>
    </xf>
    <xf numFmtId="165" fontId="8" fillId="0" borderId="0" applyAlignment="1" pivotButton="0" quotePrefix="0" xfId="0">
      <alignment horizontal="right"/>
    </xf>
    <xf numFmtId="164" fontId="7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4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1">
      <c r="B1" s="1" t="inlineStr">
        <is>
          <t>Pro Forma Cap Table</t>
        </is>
      </c>
    </row>
    <row r="2">
      <c r="B2" s="2" t="inlineStr">
        <is>
          <t>The Diligence-Ready Data Room Kit · by Jonathan Hua · jonathanhua.com</t>
        </is>
      </c>
    </row>
    <row r="3">
      <c r="B3" t="inlineStr"/>
    </row>
    <row r="4">
      <c r="B4" s="3" t="inlineStr">
        <is>
          <t>Why this matters</t>
        </is>
      </c>
    </row>
    <row r="5">
      <c r="B5" s="4" t="inlineStr">
        <is>
          <t>Investors open the cap table almost first, right after the financial model. It is one of the two places</t>
        </is>
      </c>
    </row>
    <row r="6">
      <c r="B6" s="4" t="inlineStr">
        <is>
          <t>sloppiness surfaces fastest. A priced round is really a pricing exercise: your pre-money valuation and the</t>
        </is>
      </c>
    </row>
    <row r="7">
      <c r="B7" s="4" t="inlineStr">
        <is>
          <t>shares already outstanding set a price per share, and the new money buys new shares at that price. This</t>
        </is>
      </c>
    </row>
    <row r="8">
      <c r="B8" s="4" t="inlineStr">
        <is>
          <t>template does that math for you and shows who owns what before and after the round.</t>
        </is>
      </c>
    </row>
    <row r="9">
      <c r="B9" t="inlineStr"/>
    </row>
    <row r="10">
      <c r="B10" s="3" t="inlineStr">
        <is>
          <t>How to fill it in</t>
        </is>
      </c>
    </row>
    <row r="11">
      <c r="B11" s="4" t="inlineStr">
        <is>
          <t>1.  Go to the 'Pro Forma' tab. Fill the BLUE cells only: the round inputs at the top (pre-money valuation and</t>
        </is>
      </c>
    </row>
    <row r="12">
      <c r="B12" s="4" t="inlineStr">
        <is>
          <t xml:space="preserve">     new money) and the share counts for every class you already have outstanding.</t>
        </is>
      </c>
    </row>
    <row r="13">
      <c r="B13" s="4" t="inlineStr">
        <is>
          <t>2.  Leave the black cells alone. Price per share, new shares issued, post-money, and every ownership % are</t>
        </is>
      </c>
    </row>
    <row r="14">
      <c r="B14" s="4" t="inlineStr">
        <is>
          <t xml:space="preserve">     formulas that recalculate as you type.</t>
        </is>
      </c>
    </row>
    <row r="15">
      <c r="B15" s="4" t="inlineStr">
        <is>
          <t>3.  The first row of each section is a filled-in EXAMPLE so you can see the format. Overwrite or delete it.</t>
        </is>
      </c>
    </row>
    <row r="16">
      <c r="B16" s="4" t="inlineStr">
        <is>
          <t>4.  Add rows inside a section as needed. Copy an existing row so its formulas copy too, then edit the blue cells.</t>
        </is>
      </c>
    </row>
    <row r="17">
      <c r="B17" s="4" t="inlineStr">
        <is>
          <t>5.  Watch the YELLOW cells: pre-money fully diluted shares, post-money fully diluted shares, and the % checks</t>
        </is>
      </c>
    </row>
    <row r="18">
      <c r="B18" s="4" t="inlineStr">
        <is>
          <t xml:space="preserve">     (both should read 100.0%). If a check is off, a share count is missing.</t>
        </is>
      </c>
    </row>
    <row r="19">
      <c r="B19" t="inlineStr"/>
    </row>
    <row r="20">
      <c r="B20" s="3" t="inlineStr">
        <is>
          <t>How the round math works</t>
        </is>
      </c>
    </row>
    <row r="21">
      <c r="B21" s="4" t="inlineStr">
        <is>
          <t>Price per share = pre-money valuation ÷ pre-money fully diluted shares. New shares issued = new money ÷ price</t>
        </is>
      </c>
    </row>
    <row r="22">
      <c r="B22" s="4" t="inlineStr">
        <is>
          <t>per share. Post-money fully diluted = pre-money fully diluted + new shares. Everyone already on the table gets</t>
        </is>
      </c>
    </row>
    <row r="23">
      <c r="B23" s="4" t="inlineStr">
        <is>
          <t>diluted by the new shares; the new investor's ownership is their new shares ÷ post-money fully diluted.</t>
        </is>
      </c>
    </row>
    <row r="24">
      <c r="B24" t="inlineStr"/>
    </row>
    <row r="25">
      <c r="B25" s="3" t="inlineStr">
        <is>
          <t>The colour code</t>
        </is>
      </c>
    </row>
    <row r="26">
      <c r="B26" s="4" t="inlineStr">
        <is>
          <t>BLUE text = you fill this in.     Black text = a formula, leave it.     Yellow cell = a total to keep an eye on.</t>
        </is>
      </c>
    </row>
    <row r="27">
      <c r="B27" t="inlineStr"/>
    </row>
    <row r="28">
      <c r="B28" s="3" t="inlineStr">
        <is>
          <t>On the option pool</t>
        </is>
      </c>
    </row>
    <row r="29">
      <c r="B29" s="4" t="inlineStr">
        <is>
          <t>List options already granted and the unissued pool as separate lines under Options &amp; Warrants, both inside the</t>
        </is>
      </c>
    </row>
    <row r="30">
      <c r="B30" s="4" t="inlineStr">
        <is>
          <t>pre-money fully diluted count. Investors will often ask you to expand the pool as part of the round (the 'option</t>
        </is>
      </c>
    </row>
    <row r="31">
      <c r="B31" s="4" t="inlineStr">
        <is>
          <t>pool shuffle'), which comes out of the pre-money and dilutes existing holders. Model that by adding a New</t>
        </is>
      </c>
    </row>
    <row r="32">
      <c r="B32" s="4" t="inlineStr">
        <is>
          <t>Options line and increasing its shares.</t>
        </is>
      </c>
    </row>
    <row r="33">
      <c r="B33" t="inlineStr"/>
    </row>
    <row r="34">
      <c r="B34" s="3" t="inlineStr">
        <is>
          <t>On SAFEs and convertible notes</t>
        </is>
      </c>
    </row>
    <row r="35">
      <c r="B35" s="4" t="inlineStr">
        <is>
          <t>SAFEs and notes convert at your next priced round, so their exact share count is not fixed until then. List them</t>
        </is>
      </c>
    </row>
    <row r="36">
      <c r="B36" s="4" t="inlineStr">
        <is>
          <t>in their own section by dollars invested and cap/discount, and move them into the priced-round rows with real</t>
        </is>
      </c>
    </row>
    <row r="37">
      <c r="B37" s="4" t="inlineStr">
        <is>
          <t>share numbers once they convert. A pre-money SAFE stack that quietly eats a big chunk of the company is a</t>
        </is>
      </c>
    </row>
    <row r="38">
      <c r="B38" s="4" t="inlineStr">
        <is>
          <t>classic late-surfacing landmine, so keep it visible.</t>
        </is>
      </c>
    </row>
    <row r="39">
      <c r="B39" t="inlineStr"/>
    </row>
    <row r="40">
      <c r="B40" s="3" t="inlineStr">
        <is>
          <t>Before you send it</t>
        </is>
      </c>
    </row>
    <row r="41">
      <c r="B41" s="4" t="inlineStr">
        <is>
          <t>This gets you a clean, presentable pro forma. It does not replace your cap-table software (Carta, Pulley) or</t>
        </is>
      </c>
    </row>
    <row r="42">
      <c r="B42" s="4" t="inlineStr">
        <is>
          <t>your counsel for a priced round. Reconcile it against those and against every signed instrument first.</t>
        </is>
      </c>
    </row>
    <row r="43">
      <c r="B43" t="inlineStr"/>
    </row>
    <row r="44">
      <c r="B44" s="5" t="inlineStr">
        <is>
          <t>Want a professional read of your whole room before it goes live? jonathanhua.com/work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H4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18" customWidth="1" min="3" max="3"/>
    <col width="18" customWidth="1" min="4" max="4"/>
    <col width="14" customWidth="1" min="5" max="5"/>
    <col width="14" customWidth="1" min="6" max="6"/>
    <col width="16" customWidth="1" min="7" max="7"/>
    <col width="28" customWidth="1" min="8" max="8"/>
  </cols>
  <sheetData>
    <row r="2">
      <c r="B2" s="6" t="inlineStr">
        <is>
          <t>Pro Forma Cap Table</t>
        </is>
      </c>
    </row>
    <row r="3">
      <c r="B3" s="7" t="inlineStr">
        <is>
          <t>Company:</t>
        </is>
      </c>
      <c r="C3" s="8" t="inlineStr">
        <is>
          <t>[Your Company, Inc.]</t>
        </is>
      </c>
      <c r="E3" s="9" t="inlineStr">
        <is>
          <t>As of:</t>
        </is>
      </c>
      <c r="F3" s="8" t="inlineStr">
        <is>
          <t>[Date]</t>
        </is>
      </c>
    </row>
    <row r="5">
      <c r="B5" s="10" t="inlineStr">
        <is>
          <t>THIS ROUND</t>
        </is>
      </c>
      <c r="C5" s="11" t="inlineStr"/>
      <c r="D5" s="11" t="inlineStr"/>
      <c r="E5" s="11" t="inlineStr"/>
      <c r="F5" s="11" t="inlineStr"/>
      <c r="G5" s="11" t="inlineStr"/>
      <c r="H5" s="11" t="inlineStr"/>
    </row>
    <row r="6">
      <c r="B6" s="4" t="inlineStr">
        <is>
          <t>Pre-money valuation ($)</t>
        </is>
      </c>
      <c r="C6" s="12" t="n">
        <v>40000000</v>
      </c>
    </row>
    <row r="7">
      <c r="B7" s="4" t="inlineStr">
        <is>
          <t>New money raised ($)</t>
        </is>
      </c>
      <c r="C7" s="12" t="n">
        <v>10000000</v>
      </c>
    </row>
    <row r="8">
      <c r="B8" s="4" t="inlineStr">
        <is>
          <t>Pre-money fully diluted shares</t>
        </is>
      </c>
      <c r="C8" s="13">
        <f>D29</f>
        <v/>
      </c>
    </row>
    <row r="9">
      <c r="B9" s="4" t="inlineStr">
        <is>
          <t>Price per share</t>
        </is>
      </c>
      <c r="C9" s="14">
        <f>IFERROR(C6/C8,0)</f>
        <v/>
      </c>
    </row>
    <row r="10">
      <c r="B10" s="4" t="inlineStr">
        <is>
          <t>New shares issued (this round)</t>
        </is>
      </c>
      <c r="C10" s="13">
        <f>IFERROR(C7/C9,0)</f>
        <v/>
      </c>
    </row>
    <row r="11">
      <c r="B11" s="4" t="inlineStr">
        <is>
          <t>Post-money valuation ($)</t>
        </is>
      </c>
      <c r="C11" s="15">
        <f>C6+C7</f>
        <v/>
      </c>
    </row>
    <row r="12">
      <c r="B12" s="4" t="inlineStr">
        <is>
          <t>Post-money fully diluted shares</t>
        </is>
      </c>
      <c r="C12" s="13">
        <f>D33</f>
        <v/>
      </c>
    </row>
    <row r="15">
      <c r="B15" s="16" t="inlineStr">
        <is>
          <t>Class / Stakeholder</t>
        </is>
      </c>
      <c r="C15" s="16" t="inlineStr">
        <is>
          <t>Security</t>
        </is>
      </c>
      <c r="D15" s="17" t="inlineStr">
        <is>
          <t>Shares (fully diluted)</t>
        </is>
      </c>
      <c r="E15" s="17" t="inlineStr">
        <is>
          <t>% Pre-Money</t>
        </is>
      </c>
      <c r="F15" s="17" t="inlineStr">
        <is>
          <t>% Post-Money</t>
        </is>
      </c>
      <c r="G15" s="17" t="inlineStr">
        <is>
          <t>$ Invested</t>
        </is>
      </c>
      <c r="H15" s="16" t="inlineStr">
        <is>
          <t>Notes</t>
        </is>
      </c>
    </row>
    <row r="16">
      <c r="B16" s="18" t="inlineStr">
        <is>
          <t>FOUNDERS &amp; COMMON STOCK</t>
        </is>
      </c>
      <c r="C16" s="11" t="inlineStr"/>
      <c r="D16" s="11" t="inlineStr"/>
      <c r="E16" s="11" t="inlineStr"/>
      <c r="F16" s="11" t="inlineStr"/>
      <c r="G16" s="11" t="inlineStr"/>
      <c r="H16" s="11" t="inlineStr"/>
    </row>
    <row r="17">
      <c r="B17" s="19" t="inlineStr">
        <is>
          <t>Founder One (example)</t>
        </is>
      </c>
      <c r="C17" s="8" t="inlineStr">
        <is>
          <t>Common</t>
        </is>
      </c>
      <c r="D17" s="20" t="n">
        <v>6000000</v>
      </c>
      <c r="E17" s="21">
        <f>IFERROR(D17/$C$8,0)</f>
        <v/>
      </c>
      <c r="F17" s="21">
        <f>IFERROR(D17/$C$12,0)</f>
        <v/>
      </c>
      <c r="H17" s="22" t="inlineStr">
        <is>
          <t>Vesting: 4 yr / 1 yr cliff</t>
        </is>
      </c>
    </row>
    <row r="18">
      <c r="B18" s="4" t="inlineStr"/>
      <c r="C18" s="8" t="inlineStr">
        <is>
          <t>Common</t>
        </is>
      </c>
      <c r="E18" s="21">
        <f>IFERROR(D18/$C$8,0)</f>
        <v/>
      </c>
      <c r="F18" s="21">
        <f>IFERROR(D18/$C$12,0)</f>
        <v/>
      </c>
    </row>
    <row r="19">
      <c r="B19" s="4" t="inlineStr"/>
      <c r="C19" s="8" t="inlineStr">
        <is>
          <t>Common</t>
        </is>
      </c>
      <c r="E19" s="21">
        <f>IFERROR(D19/$C$8,0)</f>
        <v/>
      </c>
      <c r="F19" s="21">
        <f>IFERROR(D19/$C$12,0)</f>
        <v/>
      </c>
    </row>
    <row r="20">
      <c r="B20" s="18" t="inlineStr">
        <is>
          <t>PREFERRED — PRIOR ROUNDS (as-converted)</t>
        </is>
      </c>
      <c r="C20" s="11" t="inlineStr"/>
      <c r="D20" s="11" t="inlineStr"/>
      <c r="E20" s="11" t="inlineStr"/>
      <c r="F20" s="11" t="inlineStr"/>
      <c r="G20" s="11" t="inlineStr"/>
      <c r="H20" s="11" t="inlineStr"/>
    </row>
    <row r="21">
      <c r="B21" s="19" t="inlineStr">
        <is>
          <t>Seed investors (example)</t>
        </is>
      </c>
      <c r="C21" s="8" t="inlineStr">
        <is>
          <t>Series Seed Pref.</t>
        </is>
      </c>
      <c r="D21" s="20" t="n">
        <v>1500000</v>
      </c>
      <c r="E21" s="21">
        <f>IFERROR(D21/$C$8,0)</f>
        <v/>
      </c>
      <c r="F21" s="21">
        <f>IFERROR(D21/$C$12,0)</f>
        <v/>
      </c>
      <c r="G21" s="23" t="n">
        <v>1500000</v>
      </c>
      <c r="H21" s="22" t="inlineStr">
        <is>
          <t>$1.00/sh</t>
        </is>
      </c>
    </row>
    <row r="22">
      <c r="B22" s="19" t="inlineStr">
        <is>
          <t>Series A investors (example)</t>
        </is>
      </c>
      <c r="C22" s="8" t="inlineStr">
        <is>
          <t>Series A Pref.</t>
        </is>
      </c>
      <c r="D22" s="20" t="n">
        <v>1200000</v>
      </c>
      <c r="E22" s="21">
        <f>IFERROR(D22/$C$8,0)</f>
        <v/>
      </c>
      <c r="F22" s="21">
        <f>IFERROR(D22/$C$12,0)</f>
        <v/>
      </c>
      <c r="G22" s="23" t="n">
        <v>3000000</v>
      </c>
      <c r="H22" s="22" t="inlineStr">
        <is>
          <t>$2.50/sh</t>
        </is>
      </c>
    </row>
    <row r="23">
      <c r="B23" s="4" t="inlineStr"/>
      <c r="C23" s="8" t="inlineStr">
        <is>
          <t>Series B Pref.</t>
        </is>
      </c>
      <c r="E23" s="21">
        <f>IFERROR(D23/$C$8,0)</f>
        <v/>
      </c>
      <c r="F23" s="21">
        <f>IFERROR(D23/$C$12,0)</f>
        <v/>
      </c>
    </row>
    <row r="24">
      <c r="B24" s="4" t="inlineStr"/>
      <c r="C24" s="8" t="inlineStr">
        <is>
          <t>Series C Pref.</t>
        </is>
      </c>
      <c r="E24" s="21">
        <f>IFERROR(D24/$C$8,0)</f>
        <v/>
      </c>
      <c r="F24" s="21">
        <f>IFERROR(D24/$C$12,0)</f>
        <v/>
      </c>
    </row>
    <row r="25">
      <c r="B25" s="18" t="inlineStr">
        <is>
          <t>OPTIONS &amp; WARRANTS</t>
        </is>
      </c>
      <c r="C25" s="11" t="inlineStr"/>
      <c r="D25" s="11" t="inlineStr"/>
      <c r="E25" s="11" t="inlineStr"/>
      <c r="F25" s="11" t="inlineStr"/>
      <c r="G25" s="11" t="inlineStr"/>
      <c r="H25" s="11" t="inlineStr"/>
    </row>
    <row r="26">
      <c r="B26" s="4" t="inlineStr">
        <is>
          <t>Options outstanding (example)</t>
        </is>
      </c>
      <c r="C26" s="8" t="inlineStr">
        <is>
          <t>Option</t>
        </is>
      </c>
      <c r="D26" s="20" t="n">
        <v>600000</v>
      </c>
      <c r="E26" s="21">
        <f>IFERROR(D26/$C$8,0)</f>
        <v/>
      </c>
      <c r="F26" s="21">
        <f>IFERROR(D26/$C$12,0)</f>
        <v/>
      </c>
      <c r="H26" s="22" t="inlineStr">
        <is>
          <t>Granted to team</t>
        </is>
      </c>
    </row>
    <row r="27">
      <c r="B27" s="4" t="inlineStr">
        <is>
          <t>Option pool available (unissued)</t>
        </is>
      </c>
      <c r="C27" s="8" t="inlineStr">
        <is>
          <t>Option (reserved)</t>
        </is>
      </c>
      <c r="D27" s="20" t="n">
        <v>400000</v>
      </c>
      <c r="E27" s="21">
        <f>IFERROR(D27/$C$8,0)</f>
        <v/>
      </c>
      <c r="F27" s="21">
        <f>IFERROR(D27/$C$12,0)</f>
        <v/>
      </c>
      <c r="H27" s="22" t="inlineStr">
        <is>
          <t>Reserved</t>
        </is>
      </c>
    </row>
    <row r="28">
      <c r="B28" s="4" t="inlineStr">
        <is>
          <t>Warrants (if any)</t>
        </is>
      </c>
      <c r="C28" s="8" t="inlineStr">
        <is>
          <t>Common Warrant</t>
        </is>
      </c>
      <c r="E28" s="21">
        <f>IFERROR(D28/$C$8,0)</f>
        <v/>
      </c>
      <c r="F28" s="21">
        <f>IFERROR(D28/$C$12,0)</f>
        <v/>
      </c>
    </row>
    <row r="29">
      <c r="B29" s="24" t="inlineStr">
        <is>
          <t>PRE-MONEY FULLY DILUTED</t>
        </is>
      </c>
      <c r="C29" s="25" t="inlineStr"/>
      <c r="D29" s="26">
        <f>SUM(D17:D28)</f>
        <v/>
      </c>
      <c r="E29" s="27">
        <f>IFERROR(D29/$C$8,0)</f>
        <v/>
      </c>
      <c r="F29" s="27">
        <f>IFERROR(D29/$C$12,0)</f>
        <v/>
      </c>
      <c r="G29" s="28">
        <f>SUM(G17:G28)</f>
        <v/>
      </c>
    </row>
    <row r="31">
      <c r="B31" s="18" t="inlineStr">
        <is>
          <t>THIS ROUND</t>
        </is>
      </c>
      <c r="C31" s="11" t="inlineStr"/>
      <c r="D31" s="11" t="inlineStr"/>
      <c r="E31" s="11" t="inlineStr"/>
      <c r="F31" s="11" t="inlineStr"/>
      <c r="G31" s="11" t="inlineStr"/>
      <c r="H31" s="11" t="inlineStr"/>
    </row>
    <row r="32">
      <c r="B32" s="29" t="inlineStr">
        <is>
          <t>New investors (this round)</t>
        </is>
      </c>
      <c r="C32" s="8" t="inlineStr">
        <is>
          <t>New Preferred</t>
        </is>
      </c>
      <c r="D32" s="30">
        <f>$C$10</f>
        <v/>
      </c>
      <c r="E32" s="4" t="inlineStr"/>
      <c r="F32" s="21">
        <f>IFERROR(D32/$C$12,0)</f>
        <v/>
      </c>
      <c r="G32" s="31">
        <f>$C$7</f>
        <v/>
      </c>
      <c r="H32" s="22" t="inlineStr">
        <is>
          <t>New money ÷ price per share</t>
        </is>
      </c>
    </row>
    <row r="33">
      <c r="B33" s="24" t="inlineStr">
        <is>
          <t>POST-MONEY FULLY DILUTED</t>
        </is>
      </c>
      <c r="C33" s="25" t="inlineStr"/>
      <c r="D33" s="26">
        <f>D29+D32</f>
        <v/>
      </c>
      <c r="E33" s="25" t="inlineStr"/>
      <c r="F33" s="27">
        <f>IFERROR(D33/$C$12,0)</f>
        <v/>
      </c>
      <c r="G33" s="28">
        <f>G29+G32</f>
        <v/>
      </c>
    </row>
    <row r="35">
      <c r="B35" s="32" t="inlineStr">
        <is>
          <t>SAFEs &amp; CONVERTIBLE NOTES</t>
        </is>
      </c>
      <c r="E35" s="22" t="inlineStr">
        <is>
          <t>(not in the share total above — they convert at the next priced round)</t>
        </is>
      </c>
    </row>
    <row r="36">
      <c r="B36" s="33" t="inlineStr">
        <is>
          <t>Holder</t>
        </is>
      </c>
      <c r="C36" s="33" t="inlineStr">
        <is>
          <t>Instrument</t>
        </is>
      </c>
      <c r="D36" s="34" t="inlineStr">
        <is>
          <t>Cap ($)</t>
        </is>
      </c>
      <c r="E36" s="34" t="inlineStr">
        <is>
          <t>Discount</t>
        </is>
      </c>
      <c r="G36" s="34" t="inlineStr">
        <is>
          <t>$ Invested</t>
        </is>
      </c>
    </row>
    <row r="37">
      <c r="B37" s="29" t="inlineStr">
        <is>
          <t>Angel (example)</t>
        </is>
      </c>
      <c r="C37" s="8" t="inlineStr">
        <is>
          <t>SAFE (post-money)</t>
        </is>
      </c>
      <c r="D37" s="23" t="n">
        <v>8000000</v>
      </c>
      <c r="E37" s="35" t="n">
        <v>0.2</v>
      </c>
      <c r="G37" s="23" t="n">
        <v>250000</v>
      </c>
    </row>
    <row r="38">
      <c r="C38" t="inlineStr"/>
    </row>
    <row r="39">
      <c r="C39" t="inlineStr"/>
    </row>
    <row r="40">
      <c r="B40" s="7" t="inlineStr">
        <is>
          <t>Total invested via SAFEs / notes</t>
        </is>
      </c>
      <c r="G40" s="36">
        <f>SUM(G37:G39)</f>
        <v/>
      </c>
    </row>
    <row r="42">
      <c r="B42" s="22" t="inlineStr">
        <is>
          <t>Reconcile this against your cap-table software and every signed instrument before you send 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2026-08-19T23:53:08Z</dcterms:created>
  <dcterms:modified xmlns:dcterms="http://purl.org/dc/terms/" xmlns:xsi="http://www.w3.org/2001/XMLSchema-instance" xsi:type="dcterms:W3CDTF">2026-08-19T23:53:08Z</dcterms:modified>
</cp:coreProperties>
</file>